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Downlaod Dt. 4-8-25\Excel Formulas\"/>
    </mc:Choice>
  </mc:AlternateContent>
  <xr:revisionPtr revIDLastSave="0" documentId="13_ncr:1_{6F1F1D9A-EAE6-41E7-95FE-E5A224F2AF00}" xr6:coauthVersionLast="47" xr6:coauthVersionMax="47" xr10:uidLastSave="{00000000-0000-0000-0000-000000000000}"/>
  <bookViews>
    <workbookView xWindow="-108" yWindow="-108" windowWidth="23256" windowHeight="12456" xr2:uid="{AC88EE8F-938E-4E77-943B-ADABD7FA45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4" i="1" l="1"/>
  <c r="C38" i="1" s="1"/>
  <c r="D34" i="1"/>
  <c r="C23" i="1" s="1"/>
  <c r="A37" i="1"/>
  <c r="A38" i="1" s="1"/>
  <c r="A39" i="1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C18" i="1" l="1"/>
  <c r="C19" i="1"/>
  <c r="C20" i="1"/>
  <c r="C21" i="1"/>
  <c r="C24" i="1"/>
  <c r="C39" i="1"/>
  <c r="C41" i="1"/>
  <c r="C42" i="1"/>
  <c r="C11" i="1"/>
  <c r="D46" i="1"/>
  <c r="C46" i="1" s="1"/>
  <c r="C26" i="1"/>
  <c r="C12" i="1"/>
  <c r="C27" i="1"/>
  <c r="C13" i="1"/>
  <c r="C28" i="1"/>
  <c r="C14" i="1"/>
  <c r="C29" i="1"/>
  <c r="C15" i="1"/>
  <c r="C31" i="1"/>
  <c r="C16" i="1"/>
  <c r="C32" i="1"/>
  <c r="C17" i="1"/>
  <c r="C33" i="1"/>
  <c r="C43" i="1"/>
  <c r="C25" i="1"/>
  <c r="C36" i="1"/>
  <c r="C22" i="1"/>
  <c r="C37" i="1"/>
  <c r="A41" i="1"/>
  <c r="A42" i="1" s="1"/>
  <c r="A43" i="1" s="1"/>
  <c r="A31" i="1"/>
  <c r="A32" i="1" s="1"/>
  <c r="A33" i="1" s="1"/>
  <c r="C44" i="1" l="1"/>
  <c r="C34" i="1"/>
</calcChain>
</file>

<file path=xl/sharedStrings.xml><?xml version="1.0" encoding="utf-8"?>
<sst xmlns="http://schemas.openxmlformats.org/spreadsheetml/2006/main" count="46" uniqueCount="36">
  <si>
    <t xml:space="preserve">Fixed Deposits </t>
  </si>
  <si>
    <t>Recurring Deposits</t>
  </si>
  <si>
    <t>Bank Balances</t>
  </si>
  <si>
    <t>Cash Balance</t>
  </si>
  <si>
    <t>Tax Saving Schemes Ivestments</t>
  </si>
  <si>
    <t>Equity Investments</t>
  </si>
  <si>
    <t xml:space="preserve">Post Office MIS </t>
  </si>
  <si>
    <t>PPF/EPF</t>
  </si>
  <si>
    <t>Govt. Bonds/Schemes Investments</t>
  </si>
  <si>
    <t>Mutual Funds</t>
  </si>
  <si>
    <t>Post Office Schemes Investments</t>
  </si>
  <si>
    <t>Flat (Self Owned)</t>
  </si>
  <si>
    <t>Office/Factory (Self Owned)</t>
  </si>
  <si>
    <t>Investment in Land</t>
  </si>
  <si>
    <t>Gold-Silver-Jewellery</t>
  </si>
  <si>
    <t>Loans/Advances Given</t>
  </si>
  <si>
    <t>Sundry Debtors (Business Receivables)</t>
  </si>
  <si>
    <t>SPECIFY BELOW ANY OTHER INVESTMENTS</t>
  </si>
  <si>
    <t xml:space="preserve"> </t>
  </si>
  <si>
    <t>Sundry Creditors (Business Payables)</t>
  </si>
  <si>
    <t>Bank CC/OD</t>
  </si>
  <si>
    <t>Flat/Office/Factory for giving on lease</t>
  </si>
  <si>
    <t>Bank Loan against Mortgages</t>
  </si>
  <si>
    <t>SPECIFY BELOW ANY OTHER LIABILITIES</t>
  </si>
  <si>
    <t>NET WORTH = TOTAL ASSEST LESS TOTAL LIABILITIES</t>
  </si>
  <si>
    <t xml:space="preserve"> % AGE</t>
  </si>
  <si>
    <t xml:space="preserve">TOTAL ASSEST </t>
  </si>
  <si>
    <t>SR</t>
  </si>
  <si>
    <t>TOTAL LIABILITIES</t>
  </si>
  <si>
    <t>NET WORTH CALCULATOR</t>
  </si>
  <si>
    <t xml:space="preserve"> TOTAL AMOUNT</t>
  </si>
  <si>
    <t>Fixed Deposits with Companies/Debentures</t>
  </si>
  <si>
    <t>TOTAL</t>
  </si>
  <si>
    <t>Advances/Deposits</t>
  </si>
  <si>
    <t>Deposits received against lease of properties rented out</t>
  </si>
  <si>
    <t>Value of antique articles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</si>
</sst>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2" fontId="0" fillId="0" borderId="0" xfId="0" applyNumberFormat="1"/>
    <xf numFmtId="0" fontId="0" fillId="0" borderId="1" xfId="0" applyBorder="1"/>
    <xf numFmtId="164" fontId="2" fillId="3" borderId="1" xfId="0" applyNumberFormat="1" applyFont="1" applyFill="1" applyBorder="1" applyAlignment="1">
      <alignment vertical="center"/>
    </xf>
    <xf numFmtId="43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/>
    <xf numFmtId="164" fontId="5" fillId="3" borderId="1" xfId="0" applyNumberFormat="1" applyFont="1" applyFill="1" applyBorder="1"/>
    <xf numFmtId="0" fontId="6" fillId="3" borderId="1" xfId="0" applyFont="1" applyFill="1" applyBorder="1"/>
    <xf numFmtId="0" fontId="0" fillId="3" borderId="1" xfId="0" applyFill="1" applyBorder="1"/>
    <xf numFmtId="0" fontId="0" fillId="2" borderId="0" xfId="0" applyFill="1"/>
    <xf numFmtId="164" fontId="5" fillId="3" borderId="2" xfId="0" applyNumberFormat="1" applyFont="1" applyFill="1" applyBorder="1"/>
    <xf numFmtId="0" fontId="0" fillId="3" borderId="0" xfId="0" applyFill="1"/>
    <xf numFmtId="0" fontId="5" fillId="3" borderId="1" xfId="0" applyFont="1" applyFill="1" applyBorder="1" applyAlignment="1">
      <alignment horizontal="right"/>
    </xf>
    <xf numFmtId="164" fontId="5" fillId="3" borderId="4" xfId="0" applyNumberFormat="1" applyFont="1" applyFill="1" applyBorder="1"/>
    <xf numFmtId="43" fontId="5" fillId="3" borderId="4" xfId="0" applyNumberFormat="1" applyFont="1" applyFill="1" applyBorder="1"/>
    <xf numFmtId="0" fontId="2" fillId="4" borderId="3" xfId="0" applyFont="1" applyFill="1" applyBorder="1" applyAlignment="1">
      <alignment horizontal="right" vertical="center"/>
    </xf>
    <xf numFmtId="0" fontId="0" fillId="2" borderId="1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43" fontId="5" fillId="0" borderId="0" xfId="1" applyFont="1" applyFill="1" applyBorder="1"/>
    <xf numFmtId="43" fontId="5" fillId="0" borderId="0" xfId="0" applyNumberFormat="1" applyFont="1"/>
    <xf numFmtId="43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43" fontId="5" fillId="2" borderId="1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43" fontId="5" fillId="2" borderId="2" xfId="1" applyFont="1" applyFill="1" applyBorder="1" applyProtection="1">
      <protection locked="0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3CD-4CA0-930E-1D642D89FEC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3CD-4CA0-930E-1D642D89FEC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3CD-4CA0-930E-1D642D89FEC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3CD-4CA0-930E-1D642D89FEC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3CD-4CA0-930E-1D642D89FEC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3CD-4CA0-930E-1D642D89FEC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3CD-4CA0-930E-1D642D89FEC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3CD-4CA0-930E-1D642D89FEC3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43CD-4CA0-930E-1D642D89FEC3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43CD-4CA0-930E-1D642D89FEC3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43CD-4CA0-930E-1D642D89FEC3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43CD-4CA0-930E-1D642D89FEC3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7E4-4607-A98D-861A6B65C871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7E4-4607-A98D-861A6B65C871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43CD-4CA0-930E-1D642D89FEC3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43CD-4CA0-930E-1D642D89FEC3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43CD-4CA0-930E-1D642D89FEC3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43CD-4CA0-930E-1D642D89FEC3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43CD-4CA0-930E-1D642D89FEC3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43CD-4CA0-930E-1D642D89FEC3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43CD-4CA0-930E-1D642D89FEC3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43CD-4CA0-930E-1D642D89FEC3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43CD-4CA0-930E-1D642D89FEC3}"/>
              </c:ext>
            </c:extLst>
          </c:dPt>
          <c:dLbls>
            <c:delete val="1"/>
          </c:dLbls>
          <c:cat>
            <c:strRef>
              <c:f>Sheet1!$B$11:$B$33</c:f>
              <c:strCache>
                <c:ptCount val="23"/>
                <c:pt idx="0">
                  <c:v>Bank Balances</c:v>
                </c:pt>
                <c:pt idx="1">
                  <c:v>Fixed Deposits </c:v>
                </c:pt>
                <c:pt idx="2">
                  <c:v>Recurring Deposits</c:v>
                </c:pt>
                <c:pt idx="3">
                  <c:v>Cash Balance</c:v>
                </c:pt>
                <c:pt idx="4">
                  <c:v>PPF/EPF</c:v>
                </c:pt>
                <c:pt idx="5">
                  <c:v>Tax Saving Schemes Ivestments</c:v>
                </c:pt>
                <c:pt idx="6">
                  <c:v>Equity Investments</c:v>
                </c:pt>
                <c:pt idx="7">
                  <c:v>Mutual Funds</c:v>
                </c:pt>
                <c:pt idx="8">
                  <c:v>Fixed Deposits with Companies/Debentures</c:v>
                </c:pt>
                <c:pt idx="9">
                  <c:v>Post Office MIS </c:v>
                </c:pt>
                <c:pt idx="10">
                  <c:v>Post Office Schemes Investments</c:v>
                </c:pt>
                <c:pt idx="11">
                  <c:v>Govt. Bonds/Schemes Investments</c:v>
                </c:pt>
                <c:pt idx="12">
                  <c:v>Flat (Self Owned)</c:v>
                </c:pt>
                <c:pt idx="13">
                  <c:v>Office/Factory (Self Owned)</c:v>
                </c:pt>
                <c:pt idx="14">
                  <c:v>Flat/Office/Factory for giving on lease</c:v>
                </c:pt>
                <c:pt idx="15">
                  <c:v>Investment in Land</c:v>
                </c:pt>
                <c:pt idx="16">
                  <c:v>Loans/Advances Given</c:v>
                </c:pt>
                <c:pt idx="17">
                  <c:v>Gold-Silver-Jewellery</c:v>
                </c:pt>
                <c:pt idx="18">
                  <c:v>Sundry Debtors (Business Receivables)</c:v>
                </c:pt>
                <c:pt idx="19">
                  <c:v>SPECIFY BELOW ANY OTHER INVESTMENTS</c:v>
                </c:pt>
                <c:pt idx="20">
                  <c:v>Value of antique articles</c:v>
                </c:pt>
                <c:pt idx="21">
                  <c:v> </c:v>
                </c:pt>
                <c:pt idx="22">
                  <c:v> </c:v>
                </c:pt>
              </c:strCache>
            </c:strRef>
          </c:cat>
          <c:val>
            <c:numRef>
              <c:f>Sheet1!$D$11:$D$33</c:f>
              <c:numCache>
                <c:formatCode>_(* #,##0.00_);_(* \(#,##0.00\);_(* "-"??_);_(@_)</c:formatCode>
                <c:ptCount val="23"/>
                <c:pt idx="0">
                  <c:v>250000</c:v>
                </c:pt>
                <c:pt idx="1">
                  <c:v>700000</c:v>
                </c:pt>
                <c:pt idx="2">
                  <c:v>250000</c:v>
                </c:pt>
                <c:pt idx="3">
                  <c:v>150000</c:v>
                </c:pt>
                <c:pt idx="4">
                  <c:v>1000000</c:v>
                </c:pt>
                <c:pt idx="5">
                  <c:v>800000</c:v>
                </c:pt>
                <c:pt idx="6">
                  <c:v>10000000</c:v>
                </c:pt>
                <c:pt idx="7">
                  <c:v>5000000</c:v>
                </c:pt>
                <c:pt idx="8">
                  <c:v>2500000</c:v>
                </c:pt>
                <c:pt idx="9">
                  <c:v>500000</c:v>
                </c:pt>
                <c:pt idx="10">
                  <c:v>850000</c:v>
                </c:pt>
                <c:pt idx="11">
                  <c:v>500000</c:v>
                </c:pt>
                <c:pt idx="12">
                  <c:v>40000000</c:v>
                </c:pt>
                <c:pt idx="13">
                  <c:v>50000000</c:v>
                </c:pt>
                <c:pt idx="14">
                  <c:v>55000000</c:v>
                </c:pt>
                <c:pt idx="15">
                  <c:v>10000000</c:v>
                </c:pt>
                <c:pt idx="16">
                  <c:v>2500000</c:v>
                </c:pt>
                <c:pt idx="17">
                  <c:v>15000000</c:v>
                </c:pt>
                <c:pt idx="18">
                  <c:v>35000000</c:v>
                </c:pt>
                <c:pt idx="20">
                  <c:v>1200000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E4-4607-A98D-861A6B65C87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A72-441D-8222-E826CD3B816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A72-441D-8222-E826CD3B816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A72-441D-8222-E826CD3B816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A72-441D-8222-E826CD3B816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A72-441D-8222-E826CD3B816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A72-441D-8222-E826CD3B816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A72-441D-8222-E826CD3B816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A72-441D-8222-E826CD3B8164}"/>
              </c:ext>
            </c:extLst>
          </c:dPt>
          <c:dLbls>
            <c:delete val="1"/>
          </c:dLbls>
          <c:cat>
            <c:strRef>
              <c:f>Sheet1!$B$36:$B$43</c:f>
              <c:strCache>
                <c:ptCount val="8"/>
                <c:pt idx="0">
                  <c:v>Sundry Creditors (Business Payables)</c:v>
                </c:pt>
                <c:pt idx="1">
                  <c:v>Bank CC/OD</c:v>
                </c:pt>
                <c:pt idx="2">
                  <c:v>Bank Loan against Mortgages</c:v>
                </c:pt>
                <c:pt idx="3">
                  <c:v>Advances/Deposits</c:v>
                </c:pt>
                <c:pt idx="4">
                  <c:v>SPECIFY BELOW ANY OTHER LIABILITIES</c:v>
                </c:pt>
                <c:pt idx="5">
                  <c:v>Deposits received against lease of properties rented out</c:v>
                </c:pt>
                <c:pt idx="6">
                  <c:v> </c:v>
                </c:pt>
                <c:pt idx="7">
                  <c:v> </c:v>
                </c:pt>
              </c:strCache>
            </c:strRef>
          </c:cat>
          <c:val>
            <c:numRef>
              <c:f>Sheet1!$D$36:$D$43</c:f>
              <c:numCache>
                <c:formatCode>_(* #,##0.00_);_(* \(#,##0.00\);_(* "-"??_);_(@_)</c:formatCode>
                <c:ptCount val="8"/>
                <c:pt idx="0">
                  <c:v>20000000</c:v>
                </c:pt>
                <c:pt idx="1">
                  <c:v>10000000</c:v>
                </c:pt>
                <c:pt idx="2">
                  <c:v>5000000</c:v>
                </c:pt>
                <c:pt idx="3">
                  <c:v>5000000</c:v>
                </c:pt>
                <c:pt idx="5">
                  <c:v>2500000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BA72-441D-8222-E826CD3B816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11</xdr:col>
      <xdr:colOff>0</xdr:colOff>
      <xdr:row>8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FCEDF1-F637-FB5E-25C4-3CD8E5F4D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1868149" cy="1447800"/>
        </a:xfrm>
        <a:prstGeom prst="rect">
          <a:avLst/>
        </a:prstGeom>
      </xdr:spPr>
    </xdr:pic>
    <xdr:clientData/>
  </xdr:twoCellAnchor>
  <xdr:twoCellAnchor>
    <xdr:from>
      <xdr:col>4</xdr:col>
      <xdr:colOff>333375</xdr:colOff>
      <xdr:row>9</xdr:row>
      <xdr:rowOff>461962</xdr:rowOff>
    </xdr:from>
    <xdr:to>
      <xdr:col>10</xdr:col>
      <xdr:colOff>552450</xdr:colOff>
      <xdr:row>24</xdr:row>
      <xdr:rowOff>61912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240D34A-0825-E07A-5EC6-6E3C37C917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333375</xdr:colOff>
      <xdr:row>33</xdr:row>
      <xdr:rowOff>180975</xdr:rowOff>
    </xdr:from>
    <xdr:to>
      <xdr:col>10</xdr:col>
      <xdr:colOff>552450</xdr:colOff>
      <xdr:row>45</xdr:row>
      <xdr:rowOff>304800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9B5243E-5876-4C41-845D-DA958CFDA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0EF90-7364-4666-85EC-69358C3FDF5A}">
  <dimension ref="A1:K46"/>
  <sheetViews>
    <sheetView showGridLines="0" showRowColHeaders="0" tabSelected="1" workbookViewId="0">
      <selection activeCell="B32" sqref="B32"/>
    </sheetView>
  </sheetViews>
  <sheetFormatPr defaultColWidth="0" defaultRowHeight="14.4" zeroHeight="1" x14ac:dyDescent="0.3"/>
  <cols>
    <col min="1" max="1" width="4" customWidth="1"/>
    <col min="2" max="2" width="67.33203125" customWidth="1"/>
    <col min="3" max="3" width="11" customWidth="1"/>
    <col min="4" max="4" width="21.33203125" bestFit="1" customWidth="1"/>
    <col min="5" max="5" width="19.5546875" customWidth="1"/>
    <col min="6" max="11" width="9.109375" customWidth="1"/>
    <col min="12" max="12" width="9.109375" hidden="1" customWidth="1"/>
    <col min="13" max="16384" width="9.109375" hidden="1"/>
  </cols>
  <sheetData>
    <row r="1" spans="1:11" ht="14.4" customHeight="1" x14ac:dyDescent="0.3">
      <c r="A1" s="32"/>
      <c r="B1" s="32"/>
      <c r="C1" s="32"/>
      <c r="D1" s="32"/>
      <c r="E1" s="23"/>
    </row>
    <row r="2" spans="1:11" ht="14.4" customHeight="1" x14ac:dyDescent="0.3">
      <c r="A2" s="32"/>
      <c r="B2" s="32"/>
      <c r="C2" s="32"/>
      <c r="D2" s="32"/>
      <c r="E2" s="23"/>
    </row>
    <row r="3" spans="1:11" ht="14.4" customHeight="1" x14ac:dyDescent="0.3">
      <c r="A3" s="32"/>
      <c r="B3" s="32"/>
      <c r="C3" s="32"/>
      <c r="D3" s="32"/>
      <c r="E3" s="23"/>
    </row>
    <row r="4" spans="1:11" ht="14.4" customHeight="1" x14ac:dyDescent="0.3">
      <c r="A4" s="32"/>
      <c r="B4" s="32"/>
      <c r="C4" s="32"/>
      <c r="D4" s="32"/>
      <c r="E4" s="23"/>
    </row>
    <row r="5" spans="1:11" ht="14.4" customHeight="1" x14ac:dyDescent="0.3">
      <c r="A5" s="32"/>
      <c r="B5" s="32"/>
      <c r="C5" s="32"/>
      <c r="D5" s="32"/>
      <c r="E5" s="23"/>
    </row>
    <row r="6" spans="1:11" ht="14.4" customHeight="1" x14ac:dyDescent="0.3">
      <c r="A6" s="32"/>
      <c r="B6" s="32"/>
      <c r="C6" s="32"/>
      <c r="D6" s="32"/>
      <c r="E6" s="23"/>
    </row>
    <row r="7" spans="1:11" ht="14.4" customHeight="1" x14ac:dyDescent="0.3">
      <c r="A7" s="23"/>
      <c r="B7" s="23"/>
      <c r="C7" s="23"/>
      <c r="D7" s="23"/>
      <c r="E7" s="23"/>
    </row>
    <row r="8" spans="1:11" ht="14.4" customHeight="1" x14ac:dyDescent="0.3">
      <c r="A8" s="23"/>
      <c r="B8" s="23"/>
      <c r="C8" s="23"/>
      <c r="D8" s="23"/>
      <c r="E8" s="23"/>
    </row>
    <row r="9" spans="1:11" ht="30" customHeight="1" x14ac:dyDescent="0.3">
      <c r="A9" s="33" t="s">
        <v>29</v>
      </c>
      <c r="B9" s="33"/>
      <c r="C9" s="33"/>
      <c r="D9" s="33"/>
      <c r="E9" s="33"/>
      <c r="F9" s="33"/>
      <c r="G9" s="33"/>
      <c r="H9" s="33"/>
      <c r="I9" s="33"/>
      <c r="J9" s="33"/>
      <c r="K9" s="33"/>
    </row>
    <row r="10" spans="1:11" ht="18" x14ac:dyDescent="0.3">
      <c r="A10" s="5" t="s">
        <v>27</v>
      </c>
      <c r="B10" s="6" t="s">
        <v>26</v>
      </c>
      <c r="C10" s="7" t="s">
        <v>25</v>
      </c>
      <c r="D10" s="8" t="s">
        <v>30</v>
      </c>
      <c r="E10" s="24"/>
    </row>
    <row r="11" spans="1:11" x14ac:dyDescent="0.3">
      <c r="A11" s="9">
        <v>1</v>
      </c>
      <c r="B11" s="10" t="s">
        <v>2</v>
      </c>
      <c r="C11" s="11">
        <f>D11/D34*100</f>
        <v>0.10813148788927336</v>
      </c>
      <c r="D11" s="29">
        <v>250000</v>
      </c>
      <c r="E11" s="25"/>
      <c r="F11" s="1" t="s">
        <v>18</v>
      </c>
    </row>
    <row r="12" spans="1:11" x14ac:dyDescent="0.3">
      <c r="A12" s="9">
        <f>A11+1</f>
        <v>2</v>
      </c>
      <c r="B12" s="10" t="s">
        <v>0</v>
      </c>
      <c r="C12" s="11">
        <f>D12/D34*100</f>
        <v>0.30276816608996537</v>
      </c>
      <c r="D12" s="29">
        <v>700000</v>
      </c>
      <c r="E12" s="25"/>
      <c r="F12" s="1"/>
    </row>
    <row r="13" spans="1:11" ht="15" customHeight="1" x14ac:dyDescent="0.3">
      <c r="A13" s="9">
        <f t="shared" ref="A13:A33" si="0">A12+1</f>
        <v>3</v>
      </c>
      <c r="B13" s="10" t="s">
        <v>1</v>
      </c>
      <c r="C13" s="11">
        <f>D13/D34*100</f>
        <v>0.10813148788927336</v>
      </c>
      <c r="D13" s="29">
        <v>250000</v>
      </c>
      <c r="E13" s="25"/>
      <c r="F13" s="1"/>
      <c r="G13" s="28"/>
      <c r="H13" s="28"/>
      <c r="I13" s="28"/>
      <c r="J13" s="28"/>
    </row>
    <row r="14" spans="1:11" ht="15" customHeight="1" x14ac:dyDescent="0.3">
      <c r="A14" s="9">
        <f t="shared" si="0"/>
        <v>4</v>
      </c>
      <c r="B14" s="10" t="s">
        <v>3</v>
      </c>
      <c r="C14" s="11">
        <f>D14/D34*100</f>
        <v>6.4878892733564009E-2</v>
      </c>
      <c r="D14" s="29">
        <v>150000</v>
      </c>
      <c r="E14" s="25"/>
      <c r="F14" s="1"/>
      <c r="G14" s="28"/>
      <c r="H14" s="28"/>
      <c r="I14" s="28"/>
      <c r="J14" s="28"/>
    </row>
    <row r="15" spans="1:11" ht="15" customHeight="1" x14ac:dyDescent="0.3">
      <c r="A15" s="9">
        <f t="shared" si="0"/>
        <v>5</v>
      </c>
      <c r="B15" s="10" t="s">
        <v>7</v>
      </c>
      <c r="C15" s="11">
        <f>D15/D34*100</f>
        <v>0.43252595155709345</v>
      </c>
      <c r="D15" s="29">
        <v>1000000</v>
      </c>
      <c r="E15" s="25"/>
      <c r="F15" s="1"/>
      <c r="G15" s="28"/>
      <c r="H15" s="28"/>
      <c r="I15" s="28"/>
      <c r="J15" s="28"/>
    </row>
    <row r="16" spans="1:11" ht="15" customHeight="1" x14ac:dyDescent="0.3">
      <c r="A16" s="9">
        <f t="shared" si="0"/>
        <v>6</v>
      </c>
      <c r="B16" s="10" t="s">
        <v>4</v>
      </c>
      <c r="C16" s="11">
        <f>D16/D34*100</f>
        <v>0.34602076124567477</v>
      </c>
      <c r="D16" s="29">
        <v>800000</v>
      </c>
      <c r="E16" s="25"/>
      <c r="F16" s="1"/>
      <c r="G16" s="28"/>
      <c r="H16" s="28"/>
      <c r="I16" s="28"/>
      <c r="J16" s="28"/>
    </row>
    <row r="17" spans="1:10" ht="15" customHeight="1" x14ac:dyDescent="0.3">
      <c r="A17" s="9">
        <f t="shared" si="0"/>
        <v>7</v>
      </c>
      <c r="B17" s="10" t="s">
        <v>5</v>
      </c>
      <c r="C17" s="11">
        <f>D17/D34*100</f>
        <v>4.3252595155709344</v>
      </c>
      <c r="D17" s="29">
        <v>10000000</v>
      </c>
      <c r="E17" s="25"/>
      <c r="F17" s="1"/>
      <c r="G17" s="28"/>
      <c r="H17" s="28"/>
      <c r="I17" s="28"/>
      <c r="J17" s="28"/>
    </row>
    <row r="18" spans="1:10" ht="15" customHeight="1" x14ac:dyDescent="0.3">
      <c r="A18" s="9">
        <f t="shared" si="0"/>
        <v>8</v>
      </c>
      <c r="B18" s="10" t="s">
        <v>9</v>
      </c>
      <c r="C18" s="11">
        <f>D18/D34*100</f>
        <v>2.1626297577854672</v>
      </c>
      <c r="D18" s="29">
        <v>5000000</v>
      </c>
      <c r="E18" s="25"/>
      <c r="F18" s="1"/>
      <c r="G18" s="28"/>
      <c r="H18" s="28"/>
      <c r="I18" s="28"/>
      <c r="J18" s="28"/>
    </row>
    <row r="19" spans="1:10" ht="15" customHeight="1" x14ac:dyDescent="0.3">
      <c r="A19" s="9">
        <f t="shared" si="0"/>
        <v>9</v>
      </c>
      <c r="B19" s="10" t="s">
        <v>31</v>
      </c>
      <c r="C19" s="11">
        <f>D19/D34*100</f>
        <v>1.0813148788927336</v>
      </c>
      <c r="D19" s="29">
        <v>2500000</v>
      </c>
      <c r="E19" s="25"/>
      <c r="F19" s="1"/>
      <c r="G19" s="28"/>
      <c r="H19" s="28"/>
      <c r="I19" s="28"/>
      <c r="J19" s="28"/>
    </row>
    <row r="20" spans="1:10" ht="15" customHeight="1" x14ac:dyDescent="0.3">
      <c r="A20" s="9">
        <f t="shared" si="0"/>
        <v>10</v>
      </c>
      <c r="B20" s="10" t="s">
        <v>6</v>
      </c>
      <c r="C20" s="11">
        <f>D20/D34*100</f>
        <v>0.21626297577854672</v>
      </c>
      <c r="D20" s="29">
        <v>500000</v>
      </c>
      <c r="E20" s="25"/>
      <c r="F20" s="1"/>
      <c r="G20" s="28"/>
      <c r="H20" s="28"/>
      <c r="I20" s="28"/>
      <c r="J20" s="28"/>
    </row>
    <row r="21" spans="1:10" ht="15" customHeight="1" x14ac:dyDescent="0.3">
      <c r="A21" s="9">
        <f t="shared" si="0"/>
        <v>11</v>
      </c>
      <c r="B21" s="10" t="s">
        <v>10</v>
      </c>
      <c r="C21" s="11">
        <f>D21/D34*100</f>
        <v>0.36764705882352938</v>
      </c>
      <c r="D21" s="29">
        <v>850000</v>
      </c>
      <c r="E21" s="25"/>
      <c r="F21" s="1"/>
      <c r="G21" s="28"/>
      <c r="H21" s="28"/>
      <c r="I21" s="28"/>
      <c r="J21" s="28"/>
    </row>
    <row r="22" spans="1:10" ht="15" customHeight="1" x14ac:dyDescent="0.3">
      <c r="A22" s="9">
        <f t="shared" si="0"/>
        <v>12</v>
      </c>
      <c r="B22" s="10" t="s">
        <v>8</v>
      </c>
      <c r="C22" s="11">
        <f>D22/D34*100</f>
        <v>0.21626297577854672</v>
      </c>
      <c r="D22" s="29">
        <v>500000</v>
      </c>
      <c r="E22" s="25"/>
      <c r="F22" s="1"/>
      <c r="G22" s="28"/>
      <c r="H22" s="28"/>
      <c r="I22" s="28"/>
      <c r="J22" s="28"/>
    </row>
    <row r="23" spans="1:10" ht="15" customHeight="1" x14ac:dyDescent="0.3">
      <c r="A23" s="9">
        <f t="shared" si="0"/>
        <v>13</v>
      </c>
      <c r="B23" s="10" t="s">
        <v>11</v>
      </c>
      <c r="C23" s="11">
        <f>D23/D34*100</f>
        <v>17.301038062283737</v>
      </c>
      <c r="D23" s="29">
        <v>40000000</v>
      </c>
      <c r="E23" s="25"/>
      <c r="F23" s="1"/>
      <c r="G23" s="28"/>
      <c r="H23" s="28"/>
      <c r="I23" s="28"/>
      <c r="J23" s="28"/>
    </row>
    <row r="24" spans="1:10" x14ac:dyDescent="0.3">
      <c r="A24" s="9">
        <f t="shared" si="0"/>
        <v>14</v>
      </c>
      <c r="B24" s="10" t="s">
        <v>12</v>
      </c>
      <c r="C24" s="11">
        <f>D24/D34*100</f>
        <v>21.626297577854672</v>
      </c>
      <c r="D24" s="29">
        <v>50000000</v>
      </c>
      <c r="E24" s="25"/>
      <c r="F24" s="1"/>
    </row>
    <row r="25" spans="1:10" x14ac:dyDescent="0.3">
      <c r="A25" s="9">
        <f t="shared" si="0"/>
        <v>15</v>
      </c>
      <c r="B25" s="10" t="s">
        <v>21</v>
      </c>
      <c r="C25" s="11">
        <f>D25/D34*100</f>
        <v>23.788927335640139</v>
      </c>
      <c r="D25" s="29">
        <v>55000000</v>
      </c>
      <c r="E25" s="25"/>
      <c r="F25" s="1"/>
    </row>
    <row r="26" spans="1:10" x14ac:dyDescent="0.3">
      <c r="A26" s="9">
        <f t="shared" si="0"/>
        <v>16</v>
      </c>
      <c r="B26" s="10" t="s">
        <v>13</v>
      </c>
      <c r="C26" s="11">
        <f>D26/D34*100</f>
        <v>4.3252595155709344</v>
      </c>
      <c r="D26" s="29">
        <v>10000000</v>
      </c>
      <c r="E26" s="25"/>
      <c r="F26" s="1"/>
    </row>
    <row r="27" spans="1:10" x14ac:dyDescent="0.3">
      <c r="A27" s="9">
        <f t="shared" si="0"/>
        <v>17</v>
      </c>
      <c r="B27" s="10" t="s">
        <v>15</v>
      </c>
      <c r="C27" s="11">
        <f>D27/D34*100</f>
        <v>1.0813148788927336</v>
      </c>
      <c r="D27" s="29">
        <v>2500000</v>
      </c>
      <c r="E27" s="25"/>
      <c r="F27" s="1"/>
    </row>
    <row r="28" spans="1:10" x14ac:dyDescent="0.3">
      <c r="A28" s="9">
        <f t="shared" si="0"/>
        <v>18</v>
      </c>
      <c r="B28" s="10" t="s">
        <v>14</v>
      </c>
      <c r="C28" s="11">
        <f>D28/D34*100</f>
        <v>6.4878892733564006</v>
      </c>
      <c r="D28" s="29">
        <v>15000000</v>
      </c>
      <c r="E28" s="25"/>
      <c r="F28" s="1"/>
    </row>
    <row r="29" spans="1:10" x14ac:dyDescent="0.3">
      <c r="A29" s="9">
        <f t="shared" si="0"/>
        <v>19</v>
      </c>
      <c r="B29" s="10" t="s">
        <v>16</v>
      </c>
      <c r="C29" s="11">
        <f>D29/D34*100</f>
        <v>15.138408304498268</v>
      </c>
      <c r="D29" s="29">
        <v>35000000</v>
      </c>
      <c r="E29" s="25"/>
    </row>
    <row r="30" spans="1:10" x14ac:dyDescent="0.3">
      <c r="A30" s="9"/>
      <c r="B30" s="12" t="s">
        <v>17</v>
      </c>
      <c r="C30" s="13"/>
      <c r="D30" s="14"/>
    </row>
    <row r="31" spans="1:10" x14ac:dyDescent="0.3">
      <c r="A31" s="9">
        <f>A29+1</f>
        <v>20</v>
      </c>
      <c r="B31" s="30" t="s">
        <v>35</v>
      </c>
      <c r="C31" s="11">
        <f>D31/D34*100</f>
        <v>0.51903114186851207</v>
      </c>
      <c r="D31" s="29">
        <v>1200000</v>
      </c>
      <c r="E31" s="25"/>
    </row>
    <row r="32" spans="1:10" x14ac:dyDescent="0.3">
      <c r="A32" s="9">
        <f t="shared" si="0"/>
        <v>21</v>
      </c>
      <c r="B32" s="30" t="s">
        <v>18</v>
      </c>
      <c r="C32" s="11">
        <f>D32/D34*100</f>
        <v>0</v>
      </c>
      <c r="D32" s="29">
        <v>0</v>
      </c>
      <c r="E32" s="25"/>
    </row>
    <row r="33" spans="1:10" ht="15" thickBot="1" x14ac:dyDescent="0.35">
      <c r="A33" s="9">
        <f t="shared" si="0"/>
        <v>22</v>
      </c>
      <c r="B33" s="30" t="s">
        <v>18</v>
      </c>
      <c r="C33" s="15">
        <f>D33/D34*100</f>
        <v>0</v>
      </c>
      <c r="D33" s="31">
        <v>0</v>
      </c>
      <c r="E33" s="25"/>
    </row>
    <row r="34" spans="1:10" ht="15" thickBot="1" x14ac:dyDescent="0.35">
      <c r="A34" s="16"/>
      <c r="B34" s="17" t="s">
        <v>32</v>
      </c>
      <c r="C34" s="18">
        <f>SUM(C11:C33)</f>
        <v>100</v>
      </c>
      <c r="D34" s="19">
        <f>SUM(D11:D33)</f>
        <v>231200000</v>
      </c>
      <c r="E34" s="26"/>
    </row>
    <row r="35" spans="1:10" ht="38.25" customHeight="1" thickTop="1" x14ac:dyDescent="0.3">
      <c r="A35" s="5" t="s">
        <v>27</v>
      </c>
      <c r="B35" s="6" t="s">
        <v>28</v>
      </c>
      <c r="C35" s="20" t="s">
        <v>25</v>
      </c>
      <c r="D35" s="8" t="s">
        <v>30</v>
      </c>
      <c r="E35" s="24"/>
      <c r="G35" s="28"/>
      <c r="H35" s="28"/>
      <c r="I35" s="28"/>
      <c r="J35" s="28"/>
    </row>
    <row r="36" spans="1:10" ht="15" customHeight="1" x14ac:dyDescent="0.3">
      <c r="A36" s="9">
        <v>1</v>
      </c>
      <c r="B36" s="10" t="s">
        <v>19</v>
      </c>
      <c r="C36" s="11">
        <f>D36/D44*100</f>
        <v>47.058823529411761</v>
      </c>
      <c r="D36" s="29">
        <v>20000000</v>
      </c>
      <c r="E36" s="25"/>
      <c r="G36" s="28"/>
      <c r="H36" s="28"/>
      <c r="I36" s="28"/>
      <c r="J36" s="28"/>
    </row>
    <row r="37" spans="1:10" ht="15" customHeight="1" x14ac:dyDescent="0.3">
      <c r="A37" s="9">
        <f>A36+1</f>
        <v>2</v>
      </c>
      <c r="B37" s="10" t="s">
        <v>20</v>
      </c>
      <c r="C37" s="11">
        <f>D37/D44*100</f>
        <v>23.52941176470588</v>
      </c>
      <c r="D37" s="29">
        <v>10000000</v>
      </c>
      <c r="E37" s="25"/>
      <c r="G37" s="28"/>
      <c r="H37" s="28"/>
      <c r="I37" s="28"/>
      <c r="J37" s="28"/>
    </row>
    <row r="38" spans="1:10" ht="15" customHeight="1" x14ac:dyDescent="0.3">
      <c r="A38" s="9">
        <f t="shared" ref="A38:A43" si="1">A37+1</f>
        <v>3</v>
      </c>
      <c r="B38" s="10" t="s">
        <v>22</v>
      </c>
      <c r="C38" s="11">
        <f>D38/D44*100</f>
        <v>11.76470588235294</v>
      </c>
      <c r="D38" s="29">
        <v>5000000</v>
      </c>
      <c r="E38" s="25"/>
      <c r="G38" s="28"/>
      <c r="H38" s="28"/>
      <c r="I38" s="28"/>
      <c r="J38" s="28"/>
    </row>
    <row r="39" spans="1:10" ht="15" customHeight="1" x14ac:dyDescent="0.3">
      <c r="A39" s="9">
        <f t="shared" si="1"/>
        <v>4</v>
      </c>
      <c r="B39" s="10" t="s">
        <v>33</v>
      </c>
      <c r="C39" s="11">
        <f>D39/D44*100</f>
        <v>11.76470588235294</v>
      </c>
      <c r="D39" s="29">
        <v>5000000</v>
      </c>
      <c r="E39" s="25"/>
      <c r="G39" s="28"/>
      <c r="H39" s="28"/>
      <c r="I39" s="28"/>
      <c r="J39" s="28"/>
    </row>
    <row r="40" spans="1:10" ht="15" customHeight="1" x14ac:dyDescent="0.3">
      <c r="A40" s="9" t="s">
        <v>18</v>
      </c>
      <c r="B40" s="12" t="s">
        <v>23</v>
      </c>
      <c r="C40" s="11" t="s">
        <v>18</v>
      </c>
      <c r="D40" s="21"/>
      <c r="G40" s="28"/>
      <c r="H40" s="28"/>
      <c r="I40" s="28"/>
      <c r="J40" s="28"/>
    </row>
    <row r="41" spans="1:10" ht="15" customHeight="1" x14ac:dyDescent="0.3">
      <c r="A41" s="9">
        <f>A39+1</f>
        <v>5</v>
      </c>
      <c r="B41" s="30" t="s">
        <v>34</v>
      </c>
      <c r="C41" s="11">
        <f>D41/D44*100</f>
        <v>5.8823529411764701</v>
      </c>
      <c r="D41" s="29">
        <v>2500000</v>
      </c>
      <c r="E41" s="25"/>
      <c r="G41" s="28"/>
      <c r="H41" s="28"/>
      <c r="I41" s="28"/>
      <c r="J41" s="28"/>
    </row>
    <row r="42" spans="1:10" ht="15" customHeight="1" x14ac:dyDescent="0.3">
      <c r="A42" s="9">
        <f t="shared" si="1"/>
        <v>6</v>
      </c>
      <c r="B42" s="30" t="s">
        <v>18</v>
      </c>
      <c r="C42" s="11">
        <f>D42/D44*100</f>
        <v>0</v>
      </c>
      <c r="D42" s="29">
        <v>0</v>
      </c>
      <c r="E42" s="25"/>
      <c r="G42" s="28"/>
      <c r="H42" s="28"/>
      <c r="I42" s="28"/>
      <c r="J42" s="28"/>
    </row>
    <row r="43" spans="1:10" ht="15.75" customHeight="1" thickBot="1" x14ac:dyDescent="0.35">
      <c r="A43" s="9">
        <f t="shared" si="1"/>
        <v>7</v>
      </c>
      <c r="B43" s="30" t="s">
        <v>18</v>
      </c>
      <c r="C43" s="15">
        <f>D43/D44*100</f>
        <v>0</v>
      </c>
      <c r="D43" s="31">
        <v>0</v>
      </c>
      <c r="E43" s="25"/>
      <c r="G43" s="28"/>
      <c r="H43" s="28"/>
      <c r="I43" s="28"/>
      <c r="J43" s="28"/>
    </row>
    <row r="44" spans="1:10" ht="15" thickBot="1" x14ac:dyDescent="0.35">
      <c r="A44" s="16"/>
      <c r="B44" s="17" t="s">
        <v>18</v>
      </c>
      <c r="C44" s="18">
        <f>SUM(C36:C43)</f>
        <v>99.999999999999986</v>
      </c>
      <c r="D44" s="19">
        <f>SUM(D36:D43)</f>
        <v>42500000</v>
      </c>
      <c r="E44" s="26"/>
    </row>
    <row r="45" spans="1:10" ht="15" thickTop="1" x14ac:dyDescent="0.3"/>
    <row r="46" spans="1:10" ht="30" customHeight="1" x14ac:dyDescent="0.3">
      <c r="A46" s="2"/>
      <c r="B46" s="22" t="s">
        <v>24</v>
      </c>
      <c r="C46" s="3">
        <f>D46/D34*100</f>
        <v>81.617647058823522</v>
      </c>
      <c r="D46" s="4">
        <f>D34-D44</f>
        <v>188700000</v>
      </c>
      <c r="E46" s="27"/>
    </row>
  </sheetData>
  <sheetProtection algorithmName="SHA-512" hashValue="vqKgcV5VSQdkVPH11hNdY2f8gqNeHkHI8JfHGe1k19apB4zfyE0zBXRCEloLncvtUa51/LqOladOWM726YBghA==" saltValue="6OxuoXWvkPsrEX/KB7odKw==" spinCount="100000" sheet="1" objects="1" scenarios="1" selectLockedCells="1"/>
  <mergeCells count="2">
    <mergeCell ref="A1:D6"/>
    <mergeCell ref="A9:K9"/>
  </mergeCells>
  <pageMargins left="0.11811023622047245" right="0.11811023622047245" top="0.74803149606299213" bottom="0.35433070866141736" header="0.31496062992125984" footer="0.31496062992125984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P RAHEJA</dc:creator>
  <cp:lastModifiedBy>RAMESH P RAHEJA</cp:lastModifiedBy>
  <cp:lastPrinted>2025-08-20T13:15:19Z</cp:lastPrinted>
  <dcterms:created xsi:type="dcterms:W3CDTF">2025-06-01T15:31:54Z</dcterms:created>
  <dcterms:modified xsi:type="dcterms:W3CDTF">2025-08-20T13:20:34Z</dcterms:modified>
</cp:coreProperties>
</file>